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55" windowHeight="8445" activeTab="1"/>
  </bookViews>
  <sheets>
    <sheet name="Сводна " sheetId="1" r:id="rId1"/>
    <sheet name="скосарівка " sheetId="2" r:id="rId2"/>
  </sheets>
  <definedNames>
    <definedName name="_xlnm.Print_Area" localSheetId="0">'Сводна '!$A$1:$L$40</definedName>
    <definedName name="_xlnm.Print_Area" localSheetId="1">'скосарівка '!$A$1:$L$40</definedName>
  </definedNames>
  <calcPr fullCalcOnLoad="1"/>
</workbook>
</file>

<file path=xl/sharedStrings.xml><?xml version="1.0" encoding="utf-8"?>
<sst xmlns="http://schemas.openxmlformats.org/spreadsheetml/2006/main" count="119" uniqueCount="56">
  <si>
    <t>№п/п</t>
  </si>
  <si>
    <t>КЕКВ</t>
  </si>
  <si>
    <t>2110( заробітна плата )</t>
  </si>
  <si>
    <t xml:space="preserve">2120 (нарахування на заробітну плату) </t>
  </si>
  <si>
    <t xml:space="preserve">2210 (предмети і матеріали) </t>
  </si>
  <si>
    <t>2230 (продукти харчування)</t>
  </si>
  <si>
    <t>2273 (оплата електроенергії)</t>
  </si>
  <si>
    <t xml:space="preserve">Разом: </t>
  </si>
  <si>
    <t>2274 (природний газ, балони)</t>
  </si>
  <si>
    <t>2275 (тверде паливо)</t>
  </si>
  <si>
    <t>2270 (оплата за житлово-комунальні послуги)</t>
  </si>
  <si>
    <t>Освітня субвенція, грн.</t>
  </si>
  <si>
    <t>Місцевий бюджет, грн.</t>
  </si>
  <si>
    <t>Кошти районного бюджету</t>
  </si>
  <si>
    <t>Разом, грн.</t>
  </si>
  <si>
    <t>Інше (розшифруваати):</t>
  </si>
  <si>
    <t>Кошти відповідного бюджету с/р</t>
  </si>
  <si>
    <t>дошкільного віку</t>
  </si>
  <si>
    <t>учнів</t>
  </si>
  <si>
    <t>Аналіз фінансування закладів освіти (дошкільні навчальні заклади, загальноосвітні школи, НВК) по Миколаївському району в 2017 році.</t>
  </si>
  <si>
    <t>(назва закладу)</t>
  </si>
  <si>
    <t>Видатки на харчування:</t>
  </si>
  <si>
    <t>Кількість учнів, що отримують харчування</t>
  </si>
  <si>
    <t>Показник</t>
  </si>
  <si>
    <t>Затверджено на 2017 рік</t>
  </si>
  <si>
    <t>Разом:</t>
  </si>
  <si>
    <t>- за рахунок субвенції з держбюджету</t>
  </si>
  <si>
    <t>На 1-го учня</t>
  </si>
  <si>
    <t>Середній розмір витрат:</t>
  </si>
  <si>
    <t>На 1-ну дитину</t>
  </si>
  <si>
    <t>Керівник</t>
  </si>
  <si>
    <t>Головний бухгалтер</t>
  </si>
  <si>
    <t>МП</t>
  </si>
  <si>
    <t>"____" ____________ 20___р.</t>
  </si>
  <si>
    <t>- за рахунок районного бюджету</t>
  </si>
  <si>
    <t>- за рахунок бюджету сільської ради</t>
  </si>
  <si>
    <t xml:space="preserve">Кількість прикріплених дітей до сільської ради </t>
  </si>
  <si>
    <t>Кількість дітей, що відвідують дошкіільний заклад та навчаються в закладах сільської ради</t>
  </si>
  <si>
    <t xml:space="preserve">Кількість дітей дошкільного віку, що отримують харчування </t>
  </si>
  <si>
    <t>Видатки на харчування дітей дошкільного віку, грн.</t>
  </si>
  <si>
    <t>Середній розмір харчуванння на 1-ну дитину, грн.</t>
  </si>
  <si>
    <t>Видатки на харчування учнів, грн.</t>
  </si>
  <si>
    <t>Середній розмір харчуванння на 1-го учня, грн.</t>
  </si>
  <si>
    <t>2015 рік</t>
  </si>
  <si>
    <t>2016 рік</t>
  </si>
  <si>
    <t>2017 рік</t>
  </si>
  <si>
    <t>Затверджено на утримання установи всього (грн.), в тому числі:</t>
  </si>
  <si>
    <t>2272 (оплата водопостачання)</t>
  </si>
  <si>
    <t>2273 - електроенергія, Квт</t>
  </si>
  <si>
    <t>2272 - водопостачання, м.куб</t>
  </si>
  <si>
    <t>2274 - природний газ, балони</t>
  </si>
  <si>
    <t>2275 - тверде паливо, тонн; дрова, м.куб</t>
  </si>
  <si>
    <t>Натуральні показники по житлово-комунальним послугам                                        на 2017 рік:</t>
  </si>
  <si>
    <t>Скосарівський НВК "ЗОШ І-ІІІ ст.-ДНЗ"</t>
  </si>
  <si>
    <t>52/6 м.куб</t>
  </si>
  <si>
    <t xml:space="preserve">навчальні заклади 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</si>
</sst>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justify"/>
    </xf>
    <xf numFmtId="2" fontId="4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 vertical="justify"/>
    </xf>
    <xf numFmtId="2" fontId="5" fillId="0" borderId="10" xfId="0" applyNumberFormat="1" applyFont="1" applyBorder="1" applyAlignment="1">
      <alignment horizontal="center" vertical="justify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4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22">
      <selection activeCell="F45" sqref="F45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11.00390625" style="0" customWidth="1"/>
    <col min="4" max="4" width="12.25390625" style="0" customWidth="1"/>
    <col min="5" max="5" width="11.75390625" style="0" customWidth="1"/>
    <col min="6" max="6" width="11.25390625" style="0" customWidth="1"/>
    <col min="7" max="7" width="5.625" style="0" customWidth="1"/>
    <col min="8" max="9" width="18.00390625" style="0" customWidth="1"/>
    <col min="10" max="10" width="15.375" style="0" customWidth="1"/>
    <col min="11" max="11" width="14.625" style="0" customWidth="1"/>
    <col min="12" max="12" width="14.00390625" style="0" customWidth="1"/>
    <col min="13" max="13" width="15.75390625" style="0" customWidth="1"/>
  </cols>
  <sheetData>
    <row r="1" ht="10.5" customHeight="1"/>
    <row r="2" spans="1:11" ht="12.75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 customHeight="1">
      <c r="A3" s="67" t="s">
        <v>55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3:8" ht="17.25" customHeight="1">
      <c r="C4" s="68" t="s">
        <v>20</v>
      </c>
      <c r="D4" s="68"/>
      <c r="E4" s="68"/>
      <c r="F4" s="68"/>
      <c r="G4" s="68"/>
      <c r="H4" s="68"/>
    </row>
    <row r="5" spans="3:8" ht="7.5" customHeight="1">
      <c r="C5" s="16"/>
      <c r="D5" s="16"/>
      <c r="E5" s="16"/>
      <c r="F5" s="16"/>
      <c r="G5" s="16"/>
      <c r="H5" s="16"/>
    </row>
    <row r="6" spans="2:11" ht="27.75" customHeight="1">
      <c r="B6" s="69" t="s">
        <v>46</v>
      </c>
      <c r="C6" s="23" t="s">
        <v>43</v>
      </c>
      <c r="D6" s="23" t="s">
        <v>44</v>
      </c>
      <c r="E6" s="23" t="s">
        <v>45</v>
      </c>
      <c r="F6" s="16"/>
      <c r="G6" s="16"/>
      <c r="H6" s="55" t="s">
        <v>52</v>
      </c>
      <c r="I6" s="56"/>
      <c r="J6" s="56"/>
      <c r="K6" s="57"/>
    </row>
    <row r="7" spans="2:11" ht="15.75" customHeight="1">
      <c r="B7" s="70"/>
      <c r="C7" s="24" t="e">
        <f>C8+C9+C10</f>
        <v>#REF!</v>
      </c>
      <c r="D7" s="24" t="e">
        <f>D8+D9+D10</f>
        <v>#REF!</v>
      </c>
      <c r="E7" s="24" t="e">
        <f>E8+E9+E10</f>
        <v>#REF!</v>
      </c>
      <c r="F7" s="16"/>
      <c r="G7" s="16"/>
      <c r="H7" s="63" t="s">
        <v>49</v>
      </c>
      <c r="I7" s="64"/>
      <c r="J7" s="65"/>
      <c r="K7" s="27"/>
    </row>
    <row r="8" spans="2:11" ht="17.25" customHeight="1">
      <c r="B8" s="20" t="s">
        <v>26</v>
      </c>
      <c r="C8" s="25" t="e">
        <f>#REF!+#REF!+#REF!+#REF!+#REF!+#REF!+'скосарівка '!C8+#REF!</f>
        <v>#REF!</v>
      </c>
      <c r="D8" s="25" t="e">
        <f>#REF!+#REF!+#REF!+#REF!+#REF!+#REF!+'скосарівка '!D8+#REF!</f>
        <v>#REF!</v>
      </c>
      <c r="E8" s="25" t="e">
        <f>#REF!+#REF!+#REF!+#REF!+#REF!+#REF!+'скосарівка '!E8+#REF!</f>
        <v>#REF!</v>
      </c>
      <c r="F8" s="22"/>
      <c r="G8" s="16"/>
      <c r="H8" s="63" t="s">
        <v>48</v>
      </c>
      <c r="I8" s="64"/>
      <c r="J8" s="65"/>
      <c r="K8" s="27"/>
    </row>
    <row r="9" spans="2:11" ht="17.25" customHeight="1">
      <c r="B9" s="20" t="s">
        <v>34</v>
      </c>
      <c r="C9" s="25" t="e">
        <f>#REF!+#REF!+#REF!+#REF!+#REF!+'скосарівка '!C9+#REF!+#REF!</f>
        <v>#REF!</v>
      </c>
      <c r="D9" s="25" t="e">
        <f>#REF!+#REF!+#REF!+#REF!+#REF!+'скосарівка '!D9+#REF!+#REF!</f>
        <v>#REF!</v>
      </c>
      <c r="E9" s="25" t="e">
        <f>#REF!+#REF!+#REF!+#REF!+#REF!+'скосарівка '!E9+#REF!+#REF!</f>
        <v>#REF!</v>
      </c>
      <c r="F9" s="22"/>
      <c r="G9" s="16"/>
      <c r="H9" s="63" t="s">
        <v>50</v>
      </c>
      <c r="I9" s="64"/>
      <c r="J9" s="65"/>
      <c r="K9" s="27"/>
    </row>
    <row r="10" spans="2:11" ht="17.25" customHeight="1">
      <c r="B10" s="21" t="s">
        <v>35</v>
      </c>
      <c r="C10" s="25"/>
      <c r="D10" s="25"/>
      <c r="E10" s="19"/>
      <c r="F10" s="22"/>
      <c r="G10" s="16"/>
      <c r="H10" s="63" t="s">
        <v>51</v>
      </c>
      <c r="I10" s="64"/>
      <c r="J10" s="65"/>
      <c r="K10" s="27"/>
    </row>
    <row r="12" spans="1:13" ht="54.75" customHeight="1">
      <c r="A12" s="66" t="s">
        <v>0</v>
      </c>
      <c r="B12" s="66" t="s">
        <v>1</v>
      </c>
      <c r="C12" s="66" t="s">
        <v>11</v>
      </c>
      <c r="D12" s="66" t="s">
        <v>12</v>
      </c>
      <c r="E12" s="66"/>
      <c r="F12" s="66" t="s">
        <v>14</v>
      </c>
      <c r="G12" s="8"/>
      <c r="H12" s="49" t="s">
        <v>36</v>
      </c>
      <c r="I12" s="51"/>
      <c r="J12" s="49" t="s">
        <v>37</v>
      </c>
      <c r="K12" s="51"/>
      <c r="L12" s="59"/>
      <c r="M12" s="60"/>
    </row>
    <row r="13" spans="1:11" ht="48.75" customHeight="1">
      <c r="A13" s="66"/>
      <c r="B13" s="66"/>
      <c r="C13" s="66"/>
      <c r="D13" s="1" t="s">
        <v>13</v>
      </c>
      <c r="E13" s="1" t="s">
        <v>16</v>
      </c>
      <c r="F13" s="66"/>
      <c r="G13" s="8"/>
      <c r="H13" s="7" t="s">
        <v>17</v>
      </c>
      <c r="I13" s="7" t="s">
        <v>18</v>
      </c>
      <c r="J13" s="7" t="s">
        <v>17</v>
      </c>
      <c r="K13" s="7" t="s">
        <v>18</v>
      </c>
    </row>
    <row r="14" spans="1:11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8"/>
      <c r="H14" s="6">
        <v>1</v>
      </c>
      <c r="I14" s="6">
        <v>2</v>
      </c>
      <c r="J14" s="6">
        <v>3</v>
      </c>
      <c r="K14" s="6">
        <v>4</v>
      </c>
    </row>
    <row r="15" spans="1:11" ht="16.5" customHeight="1">
      <c r="A15" s="3">
        <v>1</v>
      </c>
      <c r="B15" s="4" t="s">
        <v>2</v>
      </c>
      <c r="C15" s="32" t="e">
        <f>#REF!+#REF!+#REF!+#REF!+#REF!+#REF!+'скосарівка '!C15+#REF!</f>
        <v>#REF!</v>
      </c>
      <c r="D15" s="32" t="e">
        <f>#REF!+#REF!+#REF!+#REF!+#REF!+#REF!+'скосарівка '!D15+#REF!</f>
        <v>#REF!</v>
      </c>
      <c r="E15" s="32"/>
      <c r="F15" s="32" t="e">
        <f>C15+D15+E15</f>
        <v>#REF!</v>
      </c>
      <c r="G15" s="9"/>
      <c r="H15" s="5"/>
      <c r="I15" s="5"/>
      <c r="J15" s="5"/>
      <c r="K15" s="5"/>
    </row>
    <row r="16" spans="1:11" ht="18.75" customHeight="1">
      <c r="A16" s="3">
        <v>2</v>
      </c>
      <c r="B16" s="4" t="s">
        <v>3</v>
      </c>
      <c r="C16" s="32" t="e">
        <f>#REF!+#REF!+#REF!+#REF!+#REF!+#REF!+'скосарівка '!C16+#REF!</f>
        <v>#REF!</v>
      </c>
      <c r="D16" s="32" t="e">
        <f>#REF!+#REF!+#REF!+#REF!+#REF!+#REF!+'скосарівка '!D16+#REF!</f>
        <v>#REF!</v>
      </c>
      <c r="E16" s="32"/>
      <c r="F16" s="32" t="e">
        <f>C16+D16+E16</f>
        <v>#REF!</v>
      </c>
      <c r="G16" s="10"/>
      <c r="H16" s="11"/>
      <c r="I16" s="11"/>
      <c r="J16" s="11"/>
      <c r="K16" s="11"/>
    </row>
    <row r="17" spans="1:12" ht="15.75" customHeight="1">
      <c r="A17" s="3">
        <v>3</v>
      </c>
      <c r="B17" s="4" t="s">
        <v>4</v>
      </c>
      <c r="C17" s="32" t="e">
        <f>#REF!+#REF!+#REF!+#REF!+#REF!+#REF!+'скосарівка '!C17+#REF!</f>
        <v>#REF!</v>
      </c>
      <c r="D17" s="32" t="e">
        <f>#REF!+#REF!+#REF!+#REF!+#REF!+#REF!+'скосарівка '!D17+#REF!</f>
        <v>#REF!</v>
      </c>
      <c r="E17" s="32"/>
      <c r="F17" s="32" t="e">
        <f>C17+D17+E17</f>
        <v>#REF!</v>
      </c>
      <c r="G17" s="9"/>
      <c r="H17" s="47" t="s">
        <v>21</v>
      </c>
      <c r="I17" s="61"/>
      <c r="J17" s="61"/>
      <c r="K17" s="61"/>
      <c r="L17" s="48"/>
    </row>
    <row r="18" spans="1:12" ht="24" customHeight="1">
      <c r="A18" s="3">
        <v>4</v>
      </c>
      <c r="B18" s="4" t="s">
        <v>5</v>
      </c>
      <c r="C18" s="32" t="e">
        <f>#REF!+#REF!+#REF!+#REF!+#REF!+#REF!+'скосарівка '!C18+#REF!</f>
        <v>#REF!</v>
      </c>
      <c r="D18" s="32" t="e">
        <f>#REF!+#REF!+#REF!+#REF!+#REF!+#REF!+'скосарівка '!D18+#REF!</f>
        <v>#REF!</v>
      </c>
      <c r="E18" s="32"/>
      <c r="F18" s="32" t="e">
        <f>C18+D18+E18</f>
        <v>#REF!</v>
      </c>
      <c r="G18" s="9"/>
      <c r="H18" s="55" t="s">
        <v>23</v>
      </c>
      <c r="I18" s="56"/>
      <c r="J18" s="57"/>
      <c r="K18" s="58" t="s">
        <v>24</v>
      </c>
      <c r="L18" s="62"/>
    </row>
    <row r="19" spans="1:12" ht="28.5" customHeight="1">
      <c r="A19" s="54">
        <v>5</v>
      </c>
      <c r="B19" s="4" t="s">
        <v>10</v>
      </c>
      <c r="C19" s="32" t="e">
        <f>#REF!+#REF!+#REF!+#REF!+#REF!+#REF!+'скосарівка '!C19+#REF!</f>
        <v>#REF!</v>
      </c>
      <c r="D19" s="32" t="e">
        <f>#REF!+#REF!+#REF!+#REF!+#REF!+#REF!+'скосарівка '!D19+#REF!</f>
        <v>#REF!</v>
      </c>
      <c r="E19" s="32">
        <f>E20+E21+E22+E23</f>
        <v>0</v>
      </c>
      <c r="F19" s="32" t="e">
        <f>C19+D19+E19</f>
        <v>#REF!</v>
      </c>
      <c r="G19" s="9"/>
      <c r="H19" s="49" t="s">
        <v>38</v>
      </c>
      <c r="I19" s="50"/>
      <c r="J19" s="51"/>
      <c r="K19" s="52"/>
      <c r="L19" s="53"/>
    </row>
    <row r="20" spans="1:12" ht="27" customHeight="1">
      <c r="A20" s="54"/>
      <c r="B20" s="2" t="s">
        <v>47</v>
      </c>
      <c r="C20" s="32" t="e">
        <f>#REF!+#REF!+#REF!+#REF!+#REF!+#REF!+'скосарівка '!C20+#REF!</f>
        <v>#REF!</v>
      </c>
      <c r="D20" s="32" t="e">
        <f>#REF!+#REF!+#REF!+#REF!+#REF!+#REF!+'скосарівка '!D20+#REF!</f>
        <v>#REF!</v>
      </c>
      <c r="E20" s="33"/>
      <c r="F20" s="32" t="e">
        <f aca="true" t="shared" si="0" ref="F20:F29">C20+D20+E20</f>
        <v>#REF!</v>
      </c>
      <c r="G20" s="9"/>
      <c r="H20" s="49" t="s">
        <v>39</v>
      </c>
      <c r="I20" s="50"/>
      <c r="J20" s="51"/>
      <c r="K20" s="52"/>
      <c r="L20" s="53"/>
    </row>
    <row r="21" spans="1:12" ht="27.75" customHeight="1">
      <c r="A21" s="54"/>
      <c r="B21" s="2" t="s">
        <v>6</v>
      </c>
      <c r="C21" s="32" t="e">
        <f>#REF!+#REF!+#REF!+#REF!+#REF!+#REF!+'скосарівка '!C21+#REF!</f>
        <v>#REF!</v>
      </c>
      <c r="D21" s="32" t="e">
        <f>#REF!+#REF!+#REF!+#REF!+#REF!+#REF!+'скосарівка '!D21+#REF!</f>
        <v>#REF!</v>
      </c>
      <c r="E21" s="33"/>
      <c r="F21" s="32" t="e">
        <f t="shared" si="0"/>
        <v>#REF!</v>
      </c>
      <c r="G21" s="9"/>
      <c r="H21" s="55" t="s">
        <v>40</v>
      </c>
      <c r="I21" s="56"/>
      <c r="J21" s="57"/>
      <c r="K21" s="47"/>
      <c r="L21" s="48"/>
    </row>
    <row r="22" spans="1:12" ht="24" customHeight="1">
      <c r="A22" s="54"/>
      <c r="B22" s="2" t="s">
        <v>8</v>
      </c>
      <c r="C22" s="32" t="e">
        <f>#REF!+#REF!+#REF!+#REF!+#REF!+#REF!+'скосарівка '!C22+#REF!</f>
        <v>#REF!</v>
      </c>
      <c r="D22" s="32" t="e">
        <f>#REF!+#REF!+#REF!+#REF!+#REF!+#REF!+'скосарівка '!D22+#REF!</f>
        <v>#REF!</v>
      </c>
      <c r="E22" s="33"/>
      <c r="F22" s="32" t="e">
        <f t="shared" si="0"/>
        <v>#REF!</v>
      </c>
      <c r="G22" s="9"/>
      <c r="H22" s="49" t="s">
        <v>22</v>
      </c>
      <c r="I22" s="50"/>
      <c r="J22" s="51"/>
      <c r="K22" s="52"/>
      <c r="L22" s="53"/>
    </row>
    <row r="23" spans="1:12" ht="22.5" customHeight="1">
      <c r="A23" s="54"/>
      <c r="B23" s="2" t="s">
        <v>9</v>
      </c>
      <c r="C23" s="32" t="e">
        <f>#REF!+#REF!+#REF!+#REF!+#REF!+#REF!+'скосарівка '!C23+#REF!</f>
        <v>#REF!</v>
      </c>
      <c r="D23" s="32" t="e">
        <f>#REF!+#REF!+#REF!+#REF!+#REF!+#REF!+'скосарівка '!D23+#REF!</f>
        <v>#REF!</v>
      </c>
      <c r="E23" s="33"/>
      <c r="F23" s="32" t="e">
        <f t="shared" si="0"/>
        <v>#REF!</v>
      </c>
      <c r="G23" s="9"/>
      <c r="H23" s="49" t="s">
        <v>41</v>
      </c>
      <c r="I23" s="50"/>
      <c r="J23" s="51"/>
      <c r="K23" s="52"/>
      <c r="L23" s="53"/>
    </row>
    <row r="24" spans="1:12" ht="25.5" customHeight="1">
      <c r="A24" s="54">
        <v>6</v>
      </c>
      <c r="B24" s="4" t="s">
        <v>15</v>
      </c>
      <c r="C24" s="32" t="e">
        <f>#REF!+#REF!+#REF!+#REF!+#REF!+#REF!+'скосарівка '!C24+#REF!</f>
        <v>#REF!</v>
      </c>
      <c r="D24" s="32" t="e">
        <f>#REF!+#REF!+#REF!+#REF!+#REF!+#REF!+'скосарівка '!D24+#REF!</f>
        <v>#REF!</v>
      </c>
      <c r="E24" s="32">
        <f>E25+E26+E27+E28</f>
        <v>0</v>
      </c>
      <c r="F24" s="32" t="e">
        <f t="shared" si="0"/>
        <v>#REF!</v>
      </c>
      <c r="G24" s="9"/>
      <c r="H24" s="55" t="s">
        <v>42</v>
      </c>
      <c r="I24" s="56"/>
      <c r="J24" s="57"/>
      <c r="K24" s="47"/>
      <c r="L24" s="48"/>
    </row>
    <row r="25" spans="1:12" ht="15" customHeight="1">
      <c r="A25" s="54"/>
      <c r="B25" s="2"/>
      <c r="C25" s="32" t="e">
        <f>#REF!+#REF!+#REF!+#REF!+#REF!+#REF!+'скосарівка '!C25+#REF!</f>
        <v>#REF!</v>
      </c>
      <c r="D25" s="32" t="e">
        <f>#REF!+#REF!+#REF!+#REF!+#REF!+#REF!+'скосарівка '!D25+#REF!</f>
        <v>#REF!</v>
      </c>
      <c r="E25" s="33"/>
      <c r="F25" s="32" t="e">
        <f t="shared" si="0"/>
        <v>#REF!</v>
      </c>
      <c r="G25" s="10"/>
      <c r="H25" s="12"/>
      <c r="I25" s="12"/>
      <c r="J25" s="12"/>
      <c r="K25" s="11"/>
      <c r="L25" s="11"/>
    </row>
    <row r="26" spans="1:12" ht="27.75" customHeight="1">
      <c r="A26" s="54"/>
      <c r="B26" s="2"/>
      <c r="C26" s="32" t="e">
        <f>#REF!+#REF!+#REF!+#REF!+#REF!+#REF!+'скосарівка '!C26+#REF!</f>
        <v>#REF!</v>
      </c>
      <c r="D26" s="32" t="e">
        <f>#REF!+#REF!+#REF!+#REF!+#REF!+#REF!+'скосарівка '!D26+#REF!</f>
        <v>#REF!</v>
      </c>
      <c r="E26" s="33"/>
      <c r="F26" s="32" t="e">
        <f t="shared" si="0"/>
        <v>#REF!</v>
      </c>
      <c r="G26" s="9"/>
      <c r="H26" s="55" t="s">
        <v>28</v>
      </c>
      <c r="I26" s="56"/>
      <c r="J26" s="57"/>
      <c r="K26" s="26" t="s">
        <v>27</v>
      </c>
      <c r="L26" s="26" t="s">
        <v>29</v>
      </c>
    </row>
    <row r="27" spans="1:12" ht="15">
      <c r="A27" s="54"/>
      <c r="B27" s="2"/>
      <c r="C27" s="32" t="e">
        <f>#REF!+#REF!+#REF!+#REF!+#REF!+#REF!+'скосарівка '!C27+#REF!</f>
        <v>#REF!</v>
      </c>
      <c r="D27" s="32" t="e">
        <f>#REF!+#REF!+#REF!+#REF!+#REF!+#REF!+'скосарівка '!D27+#REF!</f>
        <v>#REF!</v>
      </c>
      <c r="E27" s="34"/>
      <c r="F27" s="32" t="e">
        <f t="shared" si="0"/>
        <v>#REF!</v>
      </c>
      <c r="G27" s="9"/>
      <c r="H27" s="58" t="s">
        <v>25</v>
      </c>
      <c r="I27" s="36"/>
      <c r="J27" s="37"/>
      <c r="K27" s="17">
        <f>K28+K29+K30</f>
        <v>0</v>
      </c>
      <c r="L27" s="28">
        <f>L28+L29+L30</f>
        <v>0</v>
      </c>
    </row>
    <row r="28" spans="1:12" ht="15" customHeight="1">
      <c r="A28" s="54"/>
      <c r="B28" s="2"/>
      <c r="C28" s="32" t="e">
        <f>#REF!+#REF!+#REF!+#REF!+#REF!+#REF!+'скосарівка '!C28+#REF!</f>
        <v>#REF!</v>
      </c>
      <c r="D28" s="32" t="e">
        <f>#REF!+#REF!+#REF!+#REF!+#REF!+#REF!+'скосарівка '!D28+#REF!</f>
        <v>#REF!</v>
      </c>
      <c r="E28" s="34"/>
      <c r="F28" s="32" t="e">
        <f t="shared" si="0"/>
        <v>#REF!</v>
      </c>
      <c r="G28" s="9"/>
      <c r="H28" s="35" t="s">
        <v>26</v>
      </c>
      <c r="I28" s="36"/>
      <c r="J28" s="37"/>
      <c r="K28" s="18"/>
      <c r="L28" s="19"/>
    </row>
    <row r="29" spans="1:12" ht="14.25" customHeight="1">
      <c r="A29" s="38" t="s">
        <v>7</v>
      </c>
      <c r="B29" s="39"/>
      <c r="C29" s="42" t="e">
        <f>C24+C19+C18+C17+C16+C15</f>
        <v>#REF!</v>
      </c>
      <c r="D29" s="42" t="e">
        <f>D24+D19+D18+D17+D16+D15</f>
        <v>#REF!</v>
      </c>
      <c r="E29" s="42">
        <f>E24+E19+E18+E17+E16+E15</f>
        <v>0</v>
      </c>
      <c r="F29" s="42" t="e">
        <f t="shared" si="0"/>
        <v>#REF!</v>
      </c>
      <c r="G29" s="9"/>
      <c r="H29" s="35" t="s">
        <v>34</v>
      </c>
      <c r="I29" s="44"/>
      <c r="J29" s="45"/>
      <c r="K29" s="18"/>
      <c r="L29" s="19"/>
    </row>
    <row r="30" spans="1:12" ht="12.75">
      <c r="A30" s="40"/>
      <c r="B30" s="41"/>
      <c r="C30" s="43"/>
      <c r="D30" s="43"/>
      <c r="E30" s="43"/>
      <c r="F30" s="43"/>
      <c r="H30" s="46" t="s">
        <v>35</v>
      </c>
      <c r="I30" s="44"/>
      <c r="J30" s="45"/>
      <c r="K30" s="18"/>
      <c r="L30" s="19"/>
    </row>
    <row r="33" ht="12.75">
      <c r="B33" t="s">
        <v>30</v>
      </c>
    </row>
    <row r="34" spans="8:9" ht="12.75">
      <c r="H34" s="13"/>
      <c r="I34" s="13"/>
    </row>
    <row r="35" spans="2:9" ht="12.75">
      <c r="B35" t="s">
        <v>31</v>
      </c>
      <c r="H35" s="14"/>
      <c r="I35" s="14"/>
    </row>
    <row r="36" spans="8:9" ht="12.75">
      <c r="H36" s="13"/>
      <c r="I36" s="13"/>
    </row>
    <row r="37" spans="2:9" ht="12.75">
      <c r="B37" t="s">
        <v>33</v>
      </c>
      <c r="H37" s="15"/>
      <c r="I37" s="15"/>
    </row>
    <row r="38" spans="8:9" ht="12.75">
      <c r="H38" s="15"/>
      <c r="I38" s="15"/>
    </row>
    <row r="39" ht="12.75">
      <c r="B39" t="s">
        <v>32</v>
      </c>
    </row>
  </sheetData>
  <sheetProtection/>
  <mergeCells count="44">
    <mergeCell ref="A2:K2"/>
    <mergeCell ref="A3:K3"/>
    <mergeCell ref="C4:H4"/>
    <mergeCell ref="B6:B7"/>
    <mergeCell ref="H6:K6"/>
    <mergeCell ref="H7:J7"/>
    <mergeCell ref="H8:J8"/>
    <mergeCell ref="H9:J9"/>
    <mergeCell ref="H10:J10"/>
    <mergeCell ref="A12:A13"/>
    <mergeCell ref="B12:B13"/>
    <mergeCell ref="C12:C13"/>
    <mergeCell ref="D12:E12"/>
    <mergeCell ref="F12:F13"/>
    <mergeCell ref="H12:I12"/>
    <mergeCell ref="J12:K12"/>
    <mergeCell ref="L12:M12"/>
    <mergeCell ref="H17:L17"/>
    <mergeCell ref="H18:J18"/>
    <mergeCell ref="K18:L18"/>
    <mergeCell ref="A19:A23"/>
    <mergeCell ref="H19:J19"/>
    <mergeCell ref="K19:L19"/>
    <mergeCell ref="H20:J20"/>
    <mergeCell ref="K20:L20"/>
    <mergeCell ref="H21:J21"/>
    <mergeCell ref="K21:L21"/>
    <mergeCell ref="H22:J22"/>
    <mergeCell ref="K22:L22"/>
    <mergeCell ref="H23:J23"/>
    <mergeCell ref="K23:L23"/>
    <mergeCell ref="A24:A28"/>
    <mergeCell ref="H24:J24"/>
    <mergeCell ref="K24:L24"/>
    <mergeCell ref="H26:J26"/>
    <mergeCell ref="H27:J27"/>
    <mergeCell ref="H28:J28"/>
    <mergeCell ref="A29:B30"/>
    <mergeCell ref="C29:C30"/>
    <mergeCell ref="D29:D30"/>
    <mergeCell ref="E29:E30"/>
    <mergeCell ref="F29:F30"/>
    <mergeCell ref="H29:J29"/>
    <mergeCell ref="H30:J30"/>
  </mergeCells>
  <printOptions/>
  <pageMargins left="0.23" right="0.12" top="0.14" bottom="0.16" header="0.17" footer="0.1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1">
      <selection activeCell="G42" sqref="G42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11.00390625" style="0" customWidth="1"/>
    <col min="4" max="4" width="12.25390625" style="0" customWidth="1"/>
    <col min="5" max="5" width="11.75390625" style="0" customWidth="1"/>
    <col min="6" max="6" width="11.25390625" style="0" customWidth="1"/>
    <col min="7" max="7" width="5.625" style="0" customWidth="1"/>
    <col min="8" max="9" width="18.00390625" style="0" customWidth="1"/>
    <col min="10" max="10" width="15.375" style="0" customWidth="1"/>
    <col min="11" max="11" width="14.625" style="0" customWidth="1"/>
    <col min="12" max="12" width="14.00390625" style="0" customWidth="1"/>
    <col min="13" max="13" width="15.75390625" style="0" customWidth="1"/>
  </cols>
  <sheetData>
    <row r="1" ht="10.5" customHeight="1"/>
    <row r="2" spans="1:11" ht="12.75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 customHeight="1">
      <c r="A3" s="67" t="s">
        <v>53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3:8" ht="17.25" customHeight="1">
      <c r="C4" s="68" t="s">
        <v>20</v>
      </c>
      <c r="D4" s="68"/>
      <c r="E4" s="68"/>
      <c r="F4" s="68"/>
      <c r="G4" s="68"/>
      <c r="H4" s="68"/>
    </row>
    <row r="5" spans="3:8" ht="7.5" customHeight="1">
      <c r="C5" s="16"/>
      <c r="D5" s="16"/>
      <c r="E5" s="16"/>
      <c r="F5" s="16"/>
      <c r="G5" s="16"/>
      <c r="H5" s="16"/>
    </row>
    <row r="6" spans="2:11" ht="27.75" customHeight="1">
      <c r="B6" s="69" t="s">
        <v>46</v>
      </c>
      <c r="C6" s="23" t="s">
        <v>43</v>
      </c>
      <c r="D6" s="23" t="s">
        <v>44</v>
      </c>
      <c r="E6" s="23" t="s">
        <v>45</v>
      </c>
      <c r="F6" s="16"/>
      <c r="G6" s="16"/>
      <c r="H6" s="55" t="s">
        <v>52</v>
      </c>
      <c r="I6" s="56"/>
      <c r="J6" s="56"/>
      <c r="K6" s="57"/>
    </row>
    <row r="7" spans="2:11" ht="15.75" customHeight="1">
      <c r="B7" s="70"/>
      <c r="C7" s="24">
        <f>C8+C9+C10</f>
        <v>2175092</v>
      </c>
      <c r="D7" s="24">
        <f>D8+D9+D10</f>
        <v>1927755</v>
      </c>
      <c r="E7" s="24">
        <f>E8+E9+E10</f>
        <v>3533209</v>
      </c>
      <c r="F7" s="16"/>
      <c r="G7" s="16"/>
      <c r="H7" s="63" t="s">
        <v>49</v>
      </c>
      <c r="I7" s="64"/>
      <c r="J7" s="65"/>
      <c r="K7" s="27"/>
    </row>
    <row r="8" spans="2:11" ht="17.25" customHeight="1">
      <c r="B8" s="20" t="s">
        <v>26</v>
      </c>
      <c r="C8" s="25">
        <v>2175092</v>
      </c>
      <c r="D8" s="25">
        <v>1628145</v>
      </c>
      <c r="E8" s="19">
        <f>C29</f>
        <v>1903146</v>
      </c>
      <c r="F8" s="22"/>
      <c r="G8" s="16"/>
      <c r="H8" s="63" t="s">
        <v>48</v>
      </c>
      <c r="I8" s="64"/>
      <c r="J8" s="65"/>
      <c r="K8" s="27">
        <v>25364</v>
      </c>
    </row>
    <row r="9" spans="2:11" ht="17.25" customHeight="1">
      <c r="B9" s="20" t="s">
        <v>34</v>
      </c>
      <c r="C9" s="25"/>
      <c r="D9" s="25">
        <v>299610</v>
      </c>
      <c r="E9" s="19">
        <f>D29</f>
        <v>1630063</v>
      </c>
      <c r="F9" s="22"/>
      <c r="G9" s="16"/>
      <c r="H9" s="63" t="s">
        <v>50</v>
      </c>
      <c r="I9" s="64"/>
      <c r="J9" s="65"/>
      <c r="K9" s="27"/>
    </row>
    <row r="10" spans="2:11" ht="17.25" customHeight="1">
      <c r="B10" s="21" t="s">
        <v>35</v>
      </c>
      <c r="C10" s="25"/>
      <c r="D10" s="25"/>
      <c r="E10" s="19"/>
      <c r="F10" s="22"/>
      <c r="G10" s="16"/>
      <c r="H10" s="63" t="s">
        <v>51</v>
      </c>
      <c r="I10" s="64"/>
      <c r="J10" s="65"/>
      <c r="K10" s="27" t="s">
        <v>54</v>
      </c>
    </row>
    <row r="12" spans="1:13" ht="54.75" customHeight="1">
      <c r="A12" s="66" t="s">
        <v>0</v>
      </c>
      <c r="B12" s="66" t="s">
        <v>1</v>
      </c>
      <c r="C12" s="66" t="s">
        <v>11</v>
      </c>
      <c r="D12" s="66" t="s">
        <v>12</v>
      </c>
      <c r="E12" s="66"/>
      <c r="F12" s="66" t="s">
        <v>14</v>
      </c>
      <c r="G12" s="8"/>
      <c r="H12" s="49" t="s">
        <v>36</v>
      </c>
      <c r="I12" s="51"/>
      <c r="J12" s="49" t="s">
        <v>37</v>
      </c>
      <c r="K12" s="51"/>
      <c r="L12" s="59"/>
      <c r="M12" s="60"/>
    </row>
    <row r="13" spans="1:11" ht="48.75" customHeight="1">
      <c r="A13" s="66"/>
      <c r="B13" s="66"/>
      <c r="C13" s="66"/>
      <c r="D13" s="1" t="s">
        <v>13</v>
      </c>
      <c r="E13" s="1" t="s">
        <v>16</v>
      </c>
      <c r="F13" s="66"/>
      <c r="G13" s="8"/>
      <c r="H13" s="7" t="s">
        <v>17</v>
      </c>
      <c r="I13" s="7" t="s">
        <v>18</v>
      </c>
      <c r="J13" s="7" t="s">
        <v>17</v>
      </c>
      <c r="K13" s="7" t="s">
        <v>18</v>
      </c>
    </row>
    <row r="14" spans="1:11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8"/>
      <c r="H14" s="6">
        <v>1</v>
      </c>
      <c r="I14" s="6">
        <v>2</v>
      </c>
      <c r="J14" s="6">
        <v>3</v>
      </c>
      <c r="K14" s="6">
        <v>4</v>
      </c>
    </row>
    <row r="15" spans="1:11" ht="16.5" customHeight="1">
      <c r="A15" s="3">
        <v>1</v>
      </c>
      <c r="B15" s="4" t="s">
        <v>2</v>
      </c>
      <c r="C15" s="29">
        <v>1559956</v>
      </c>
      <c r="D15" s="29">
        <v>924732</v>
      </c>
      <c r="E15" s="29"/>
      <c r="F15" s="29">
        <f>C15+D15+E15</f>
        <v>2484688</v>
      </c>
      <c r="G15" s="9"/>
      <c r="H15" s="5">
        <v>40</v>
      </c>
      <c r="I15" s="5">
        <v>152</v>
      </c>
      <c r="J15" s="5"/>
      <c r="K15" s="5"/>
    </row>
    <row r="16" spans="1:11" ht="18.75" customHeight="1">
      <c r="A16" s="3">
        <v>2</v>
      </c>
      <c r="B16" s="4" t="s">
        <v>3</v>
      </c>
      <c r="C16" s="29">
        <v>343190</v>
      </c>
      <c r="D16" s="29">
        <v>203441</v>
      </c>
      <c r="E16" s="29"/>
      <c r="F16" s="29">
        <f>C16+D16+E16</f>
        <v>546631</v>
      </c>
      <c r="G16" s="10"/>
      <c r="H16" s="11"/>
      <c r="I16" s="11"/>
      <c r="J16" s="11"/>
      <c r="K16" s="11"/>
    </row>
    <row r="17" spans="1:12" ht="15.75" customHeight="1">
      <c r="A17" s="3">
        <v>3</v>
      </c>
      <c r="B17" s="4" t="s">
        <v>4</v>
      </c>
      <c r="C17" s="29"/>
      <c r="D17" s="29">
        <v>45300</v>
      </c>
      <c r="E17" s="29"/>
      <c r="F17" s="29">
        <f>C17+D17+E17</f>
        <v>45300</v>
      </c>
      <c r="G17" s="9"/>
      <c r="H17" s="47" t="s">
        <v>21</v>
      </c>
      <c r="I17" s="61"/>
      <c r="J17" s="61"/>
      <c r="K17" s="61"/>
      <c r="L17" s="48"/>
    </row>
    <row r="18" spans="1:12" ht="24" customHeight="1">
      <c r="A18" s="3">
        <v>4</v>
      </c>
      <c r="B18" s="4" t="s">
        <v>5</v>
      </c>
      <c r="C18" s="29"/>
      <c r="D18" s="29">
        <v>149180</v>
      </c>
      <c r="E18" s="29"/>
      <c r="F18" s="29">
        <f>C18+D18+E18</f>
        <v>149180</v>
      </c>
      <c r="G18" s="9"/>
      <c r="H18" s="55" t="s">
        <v>23</v>
      </c>
      <c r="I18" s="56"/>
      <c r="J18" s="57"/>
      <c r="K18" s="58" t="s">
        <v>24</v>
      </c>
      <c r="L18" s="62"/>
    </row>
    <row r="19" spans="1:12" ht="28.5" customHeight="1">
      <c r="A19" s="54">
        <v>5</v>
      </c>
      <c r="B19" s="4" t="s">
        <v>10</v>
      </c>
      <c r="C19" s="29">
        <f>C20+C21+C22+C23</f>
        <v>0</v>
      </c>
      <c r="D19" s="29">
        <f>D20+D21+D22+D23</f>
        <v>307410</v>
      </c>
      <c r="E19" s="29">
        <f>E20+E21+E22+E23</f>
        <v>0</v>
      </c>
      <c r="F19" s="29">
        <f>C19+D19+E19</f>
        <v>307410</v>
      </c>
      <c r="G19" s="9"/>
      <c r="H19" s="49" t="s">
        <v>38</v>
      </c>
      <c r="I19" s="50"/>
      <c r="J19" s="51"/>
      <c r="K19" s="52">
        <v>40</v>
      </c>
      <c r="L19" s="53"/>
    </row>
    <row r="20" spans="1:12" ht="27" customHeight="1">
      <c r="A20" s="54"/>
      <c r="B20" s="2" t="s">
        <v>47</v>
      </c>
      <c r="C20" s="30"/>
      <c r="D20" s="30"/>
      <c r="E20" s="30"/>
      <c r="F20" s="29">
        <f aca="true" t="shared" si="0" ref="F20:F29">C20+D20+E20</f>
        <v>0</v>
      </c>
      <c r="G20" s="9"/>
      <c r="H20" s="49" t="s">
        <v>39</v>
      </c>
      <c r="I20" s="50"/>
      <c r="J20" s="51"/>
      <c r="K20" s="52">
        <v>69548</v>
      </c>
      <c r="L20" s="53"/>
    </row>
    <row r="21" spans="1:12" ht="27.75" customHeight="1">
      <c r="A21" s="54"/>
      <c r="B21" s="2" t="s">
        <v>6</v>
      </c>
      <c r="C21" s="30"/>
      <c r="D21" s="30">
        <v>63410</v>
      </c>
      <c r="E21" s="30"/>
      <c r="F21" s="29">
        <f t="shared" si="0"/>
        <v>63410</v>
      </c>
      <c r="G21" s="9"/>
      <c r="H21" s="55" t="s">
        <v>40</v>
      </c>
      <c r="I21" s="56"/>
      <c r="J21" s="57"/>
      <c r="K21" s="47">
        <v>12</v>
      </c>
      <c r="L21" s="48"/>
    </row>
    <row r="22" spans="1:12" ht="24" customHeight="1">
      <c r="A22" s="54"/>
      <c r="B22" s="2" t="s">
        <v>8</v>
      </c>
      <c r="C22" s="30"/>
      <c r="D22" s="30"/>
      <c r="E22" s="30"/>
      <c r="F22" s="29">
        <f t="shared" si="0"/>
        <v>0</v>
      </c>
      <c r="G22" s="9"/>
      <c r="H22" s="49" t="s">
        <v>22</v>
      </c>
      <c r="I22" s="50"/>
      <c r="J22" s="51"/>
      <c r="K22" s="52">
        <v>88</v>
      </c>
      <c r="L22" s="53"/>
    </row>
    <row r="23" spans="1:12" ht="22.5" customHeight="1">
      <c r="A23" s="54"/>
      <c r="B23" s="2" t="s">
        <v>9</v>
      </c>
      <c r="C23" s="30"/>
      <c r="D23" s="30">
        <v>244000</v>
      </c>
      <c r="E23" s="30"/>
      <c r="F23" s="29">
        <f t="shared" si="0"/>
        <v>244000</v>
      </c>
      <c r="G23" s="9"/>
      <c r="H23" s="49" t="s">
        <v>41</v>
      </c>
      <c r="I23" s="50"/>
      <c r="J23" s="51"/>
      <c r="K23" s="52">
        <v>73632</v>
      </c>
      <c r="L23" s="53"/>
    </row>
    <row r="24" spans="1:12" ht="25.5" customHeight="1">
      <c r="A24" s="54">
        <v>6</v>
      </c>
      <c r="B24" s="4" t="s">
        <v>15</v>
      </c>
      <c r="C24" s="29">
        <f>C25+C26+C27+C28</f>
        <v>0</v>
      </c>
      <c r="D24" s="29">
        <f>D25+D26+D27+D28</f>
        <v>0</v>
      </c>
      <c r="E24" s="29">
        <f>E25+E26+E27+E28</f>
        <v>0</v>
      </c>
      <c r="F24" s="29">
        <f t="shared" si="0"/>
        <v>0</v>
      </c>
      <c r="G24" s="9"/>
      <c r="H24" s="55" t="s">
        <v>42</v>
      </c>
      <c r="I24" s="56"/>
      <c r="J24" s="57"/>
      <c r="K24" s="47">
        <v>6</v>
      </c>
      <c r="L24" s="48"/>
    </row>
    <row r="25" spans="1:12" ht="15" customHeight="1">
      <c r="A25" s="54"/>
      <c r="B25" s="2"/>
      <c r="C25" s="30"/>
      <c r="D25" s="30"/>
      <c r="E25" s="30"/>
      <c r="F25" s="29">
        <f t="shared" si="0"/>
        <v>0</v>
      </c>
      <c r="G25" s="10"/>
      <c r="H25" s="12"/>
      <c r="I25" s="12"/>
      <c r="J25" s="12"/>
      <c r="K25" s="11"/>
      <c r="L25" s="11"/>
    </row>
    <row r="26" spans="1:12" ht="27.75" customHeight="1">
      <c r="A26" s="54"/>
      <c r="B26" s="2"/>
      <c r="C26" s="30"/>
      <c r="D26" s="30"/>
      <c r="E26" s="30"/>
      <c r="F26" s="29">
        <f t="shared" si="0"/>
        <v>0</v>
      </c>
      <c r="G26" s="9"/>
      <c r="H26" s="55" t="s">
        <v>28</v>
      </c>
      <c r="I26" s="56"/>
      <c r="J26" s="57"/>
      <c r="K26" s="26" t="s">
        <v>27</v>
      </c>
      <c r="L26" s="26" t="s">
        <v>29</v>
      </c>
    </row>
    <row r="27" spans="1:12" ht="15">
      <c r="A27" s="54"/>
      <c r="B27" s="2"/>
      <c r="C27" s="31"/>
      <c r="D27" s="31"/>
      <c r="E27" s="31"/>
      <c r="F27" s="29">
        <f t="shared" si="0"/>
        <v>0</v>
      </c>
      <c r="G27" s="9"/>
      <c r="H27" s="58" t="s">
        <v>25</v>
      </c>
      <c r="I27" s="36"/>
      <c r="J27" s="37"/>
      <c r="K27" s="17">
        <f>K28+K29+K30</f>
        <v>17512.697368421053</v>
      </c>
      <c r="L27" s="28">
        <f>L28+L29+L30</f>
        <v>11446</v>
      </c>
    </row>
    <row r="28" spans="1:12" ht="15" customHeight="1">
      <c r="A28" s="54"/>
      <c r="B28" s="2"/>
      <c r="C28" s="31"/>
      <c r="D28" s="31"/>
      <c r="E28" s="31"/>
      <c r="F28" s="29">
        <f t="shared" si="0"/>
        <v>0</v>
      </c>
      <c r="G28" s="9"/>
      <c r="H28" s="35" t="s">
        <v>26</v>
      </c>
      <c r="I28" s="36"/>
      <c r="J28" s="37"/>
      <c r="K28" s="18">
        <f>C29/I15</f>
        <v>12520.697368421053</v>
      </c>
      <c r="L28" s="19"/>
    </row>
    <row r="29" spans="1:12" ht="14.25" customHeight="1">
      <c r="A29" s="38" t="s">
        <v>7</v>
      </c>
      <c r="B29" s="39"/>
      <c r="C29" s="71">
        <f>C24+C19+C18+C17+C16+C15</f>
        <v>1903146</v>
      </c>
      <c r="D29" s="71">
        <f>D24+D19+D18+D17+D16+D15</f>
        <v>1630063</v>
      </c>
      <c r="E29" s="71">
        <f>E24+E19+E18+E17+E16+E15</f>
        <v>0</v>
      </c>
      <c r="F29" s="71">
        <f t="shared" si="0"/>
        <v>3533209</v>
      </c>
      <c r="G29" s="9"/>
      <c r="H29" s="35" t="s">
        <v>34</v>
      </c>
      <c r="I29" s="44"/>
      <c r="J29" s="45"/>
      <c r="K29" s="18">
        <v>4992</v>
      </c>
      <c r="L29" s="19">
        <v>11446</v>
      </c>
    </row>
    <row r="30" spans="1:12" ht="12.75">
      <c r="A30" s="40"/>
      <c r="B30" s="41"/>
      <c r="C30" s="72"/>
      <c r="D30" s="72"/>
      <c r="E30" s="72"/>
      <c r="F30" s="72"/>
      <c r="H30" s="46" t="s">
        <v>35</v>
      </c>
      <c r="I30" s="44"/>
      <c r="J30" s="45"/>
      <c r="K30" s="18"/>
      <c r="L30" s="19"/>
    </row>
    <row r="32" ht="12.75">
      <c r="D32">
        <v>758724</v>
      </c>
    </row>
    <row r="33" ht="12.75">
      <c r="B33" t="s">
        <v>30</v>
      </c>
    </row>
    <row r="34" spans="8:9" ht="12.75">
      <c r="H34" s="13"/>
      <c r="I34" s="13"/>
    </row>
    <row r="35" spans="2:9" ht="12.75">
      <c r="B35" t="s">
        <v>31</v>
      </c>
      <c r="H35" s="14"/>
      <c r="I35" s="14"/>
    </row>
    <row r="36" spans="8:9" ht="12.75">
      <c r="H36" s="13"/>
      <c r="I36" s="13"/>
    </row>
    <row r="37" spans="2:9" ht="12.75">
      <c r="B37" t="s">
        <v>33</v>
      </c>
      <c r="H37" s="15"/>
      <c r="I37" s="15"/>
    </row>
    <row r="38" spans="8:9" ht="12.75">
      <c r="H38" s="15"/>
      <c r="I38" s="15"/>
    </row>
    <row r="39" ht="12.75">
      <c r="B39" t="s">
        <v>32</v>
      </c>
    </row>
  </sheetData>
  <sheetProtection/>
  <mergeCells count="44">
    <mergeCell ref="A2:K2"/>
    <mergeCell ref="A3:K3"/>
    <mergeCell ref="C4:H4"/>
    <mergeCell ref="B6:B7"/>
    <mergeCell ref="H6:K6"/>
    <mergeCell ref="H7:J7"/>
    <mergeCell ref="H8:J8"/>
    <mergeCell ref="H9:J9"/>
    <mergeCell ref="H10:J10"/>
    <mergeCell ref="A12:A13"/>
    <mergeCell ref="B12:B13"/>
    <mergeCell ref="C12:C13"/>
    <mergeCell ref="D12:E12"/>
    <mergeCell ref="F12:F13"/>
    <mergeCell ref="H12:I12"/>
    <mergeCell ref="J12:K12"/>
    <mergeCell ref="L12:M12"/>
    <mergeCell ref="H17:L17"/>
    <mergeCell ref="H18:J18"/>
    <mergeCell ref="K18:L18"/>
    <mergeCell ref="A19:A23"/>
    <mergeCell ref="H19:J19"/>
    <mergeCell ref="K19:L19"/>
    <mergeCell ref="H20:J20"/>
    <mergeCell ref="K20:L20"/>
    <mergeCell ref="H21:J21"/>
    <mergeCell ref="K21:L21"/>
    <mergeCell ref="H22:J22"/>
    <mergeCell ref="K22:L22"/>
    <mergeCell ref="H23:J23"/>
    <mergeCell ref="K23:L23"/>
    <mergeCell ref="A24:A28"/>
    <mergeCell ref="H24:J24"/>
    <mergeCell ref="K24:L24"/>
    <mergeCell ref="H26:J26"/>
    <mergeCell ref="H27:J27"/>
    <mergeCell ref="H28:J28"/>
    <mergeCell ref="A29:B30"/>
    <mergeCell ref="C29:C30"/>
    <mergeCell ref="D29:D30"/>
    <mergeCell ref="E29:E30"/>
    <mergeCell ref="F29:F30"/>
    <mergeCell ref="H29:J29"/>
    <mergeCell ref="H30:J30"/>
  </mergeCells>
  <printOptions/>
  <pageMargins left="0.23" right="0.12" top="0.14" bottom="0.16" header="0.17" footer="0.1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Алена</cp:lastModifiedBy>
  <cp:lastPrinted>2017-04-13T10:48:04Z</cp:lastPrinted>
  <dcterms:created xsi:type="dcterms:W3CDTF">2017-04-13T06:38:52Z</dcterms:created>
  <dcterms:modified xsi:type="dcterms:W3CDTF">2017-11-21T13:57:41Z</dcterms:modified>
  <cp:category/>
  <cp:version/>
  <cp:contentType/>
  <cp:contentStatus/>
</cp:coreProperties>
</file>